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7" i="5" l="1"/>
  <c r="F17" i="5"/>
  <c r="AS13" i="5"/>
  <c r="AQ13" i="5"/>
  <c r="AR13" i="5" s="1"/>
  <c r="AP13" i="5"/>
  <c r="AO13" i="5"/>
  <c r="AN13" i="5"/>
  <c r="AM13" i="5"/>
  <c r="AG13" i="5"/>
  <c r="AE13" i="5"/>
  <c r="I18" i="5" s="1"/>
  <c r="AD13" i="5"/>
  <c r="AC13" i="5"/>
  <c r="G18" i="5" s="1"/>
  <c r="AB13" i="5"/>
  <c r="AA13" i="5"/>
  <c r="E18" i="5" s="1"/>
  <c r="W13" i="5"/>
  <c r="U13" i="5"/>
  <c r="T13" i="5"/>
  <c r="S13" i="5"/>
  <c r="R13" i="5"/>
  <c r="Q13" i="5"/>
  <c r="K13" i="5"/>
  <c r="I13" i="5"/>
  <c r="I17" i="5" s="1"/>
  <c r="I19" i="5" s="1"/>
  <c r="H13" i="5"/>
  <c r="H17" i="5" s="1"/>
  <c r="G13" i="5"/>
  <c r="G17" i="5" s="1"/>
  <c r="G19" i="5" s="1"/>
  <c r="F13" i="5"/>
  <c r="E13" i="5"/>
  <c r="E17" i="5" s="1"/>
  <c r="E19" i="5" s="1"/>
  <c r="K18" i="5" l="1"/>
  <c r="K19" i="5" s="1"/>
  <c r="F18" i="5"/>
  <c r="H18" i="5"/>
  <c r="M18" i="5" s="1"/>
  <c r="L18" i="5"/>
  <c r="J19" i="5"/>
  <c r="O19" i="5"/>
  <c r="O18" i="5"/>
  <c r="F19" i="5"/>
  <c r="AF13" i="5"/>
  <c r="J18" i="5" l="1"/>
  <c r="H19" i="5"/>
  <c r="M19" i="5" s="1"/>
  <c r="N18" i="5"/>
  <c r="N19" i="5"/>
  <c r="L19" i="5"/>
</calcChain>
</file>

<file path=xl/sharedStrings.xml><?xml version="1.0" encoding="utf-8"?>
<sst xmlns="http://schemas.openxmlformats.org/spreadsheetml/2006/main" count="85" uniqueCount="39">
  <si>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</si>
  <si>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</si>
  <si>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</si>
  <si>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</si>
  <si>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</si>
  <si>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</si>
  <si>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</si>
  <si>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</si>
  <si>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</si>
  <si>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</si>
  <si>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</si>
  <si>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</si>
  <si>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</si>
  <si>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</si>
  <si>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</si>
  <si>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</si>
  <si>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</si>
  <si>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</si>
  <si>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</si>
  <si>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</si>
  <si>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</si>
  <si>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</si>
  <si>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</si>
  <si>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</si>
  <si>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VM = Vaasan Maila  (1933)</t>
  </si>
  <si>
    <t>Valtteri Marttila</t>
  </si>
  <si>
    <t>4.</t>
  </si>
  <si>
    <t>VM</t>
  </si>
  <si>
    <t>5.</t>
  </si>
  <si>
    <t>VäVi</t>
  </si>
  <si>
    <t>3.</t>
  </si>
  <si>
    <t>2.</t>
  </si>
  <si>
    <t>1.</t>
  </si>
  <si>
    <t>8.4.1994   Vähäkyrö</t>
  </si>
  <si>
    <t>VäVi = Vähänkyrön Viesti  (1938),  kasvattajaseura</t>
  </si>
  <si>
    <t>10.</t>
  </si>
  <si>
    <t>Otakoppi</t>
  </si>
  <si>
    <t>9.</t>
  </si>
  <si>
    <t>Otakoppi = Otakoppi, Espoo  (2008)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</si>
</sst>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5703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33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2011</v>
      </c>
      <c r="Y4" s="12" t="s">
        <v>26</v>
      </c>
      <c r="Z4" s="1" t="s">
        <v>27</v>
      </c>
      <c r="AA4" s="12">
        <v>1</v>
      </c>
      <c r="AB4" s="12">
        <v>0</v>
      </c>
      <c r="AC4" s="12">
        <v>0</v>
      </c>
      <c r="AD4" s="12">
        <v>0</v>
      </c>
      <c r="AE4" s="12">
        <v>0</v>
      </c>
      <c r="AF4" s="68">
        <v>0</v>
      </c>
      <c r="AG4" s="69">
        <v>4</v>
      </c>
      <c r="AH4" s="7"/>
      <c r="AI4" s="7"/>
      <c r="AJ4" s="7"/>
      <c r="AK4" s="7"/>
      <c r="AL4" s="10"/>
      <c r="AM4" s="12">
        <v>1</v>
      </c>
      <c r="AN4" s="12">
        <v>0</v>
      </c>
      <c r="AO4" s="12">
        <v>0</v>
      </c>
      <c r="AP4" s="12">
        <v>0</v>
      </c>
      <c r="AQ4" s="12">
        <v>2</v>
      </c>
      <c r="AR4" s="65">
        <v>0.5</v>
      </c>
      <c r="AS4" s="66">
        <v>4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2012</v>
      </c>
      <c r="Y5" s="12" t="s">
        <v>28</v>
      </c>
      <c r="Z5" s="1" t="s">
        <v>29</v>
      </c>
      <c r="AA5" s="12">
        <v>14</v>
      </c>
      <c r="AB5" s="12">
        <v>0</v>
      </c>
      <c r="AC5" s="12">
        <v>1</v>
      </c>
      <c r="AD5" s="12">
        <v>14</v>
      </c>
      <c r="AE5" s="12">
        <v>27</v>
      </c>
      <c r="AF5" s="68">
        <v>0.46550000000000002</v>
      </c>
      <c r="AG5" s="69">
        <v>58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2013</v>
      </c>
      <c r="Y6" s="12" t="s">
        <v>30</v>
      </c>
      <c r="Z6" s="1" t="s">
        <v>29</v>
      </c>
      <c r="AA6" s="12">
        <v>8</v>
      </c>
      <c r="AB6" s="12">
        <v>0</v>
      </c>
      <c r="AC6" s="12">
        <v>2</v>
      </c>
      <c r="AD6" s="12">
        <v>7</v>
      </c>
      <c r="AE6" s="12">
        <v>21</v>
      </c>
      <c r="AF6" s="68">
        <v>0.52490000000000003</v>
      </c>
      <c r="AG6" s="69">
        <v>40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2014</v>
      </c>
      <c r="Y7" s="12" t="s">
        <v>31</v>
      </c>
      <c r="Z7" s="1" t="s">
        <v>29</v>
      </c>
      <c r="AA7" s="12">
        <v>11</v>
      </c>
      <c r="AB7" s="12">
        <v>0</v>
      </c>
      <c r="AC7" s="12">
        <v>1</v>
      </c>
      <c r="AD7" s="12">
        <v>7</v>
      </c>
      <c r="AE7" s="12">
        <v>21</v>
      </c>
      <c r="AF7" s="68">
        <v>0.38179999999999997</v>
      </c>
      <c r="AG7" s="69">
        <v>55</v>
      </c>
      <c r="AH7" s="7"/>
      <c r="AI7" s="7"/>
      <c r="AJ7" s="7"/>
      <c r="AK7" s="7"/>
      <c r="AL7" s="10"/>
      <c r="AM7" s="12">
        <v>5</v>
      </c>
      <c r="AN7" s="12">
        <v>0</v>
      </c>
      <c r="AO7" s="12">
        <v>10</v>
      </c>
      <c r="AP7" s="12">
        <v>0</v>
      </c>
      <c r="AQ7" s="12">
        <v>18</v>
      </c>
      <c r="AR7" s="65">
        <v>0.42849999999999999</v>
      </c>
      <c r="AS7" s="66">
        <v>42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2015</v>
      </c>
      <c r="Y8" s="12" t="s">
        <v>30</v>
      </c>
      <c r="Z8" s="1" t="s">
        <v>29</v>
      </c>
      <c r="AA8" s="12">
        <v>5</v>
      </c>
      <c r="AB8" s="12">
        <v>0</v>
      </c>
      <c r="AC8" s="12">
        <v>1</v>
      </c>
      <c r="AD8" s="12">
        <v>3</v>
      </c>
      <c r="AE8" s="12">
        <v>6</v>
      </c>
      <c r="AF8" s="68">
        <v>0.5</v>
      </c>
      <c r="AG8" s="69">
        <v>12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2016</v>
      </c>
      <c r="Y9" s="12" t="s">
        <v>32</v>
      </c>
      <c r="Z9" s="1" t="s">
        <v>29</v>
      </c>
      <c r="AA9" s="12">
        <v>1</v>
      </c>
      <c r="AB9" s="12">
        <v>0</v>
      </c>
      <c r="AC9" s="12">
        <v>0</v>
      </c>
      <c r="AD9" s="12">
        <v>0</v>
      </c>
      <c r="AE9" s="12">
        <v>1</v>
      </c>
      <c r="AF9" s="68">
        <v>0.5</v>
      </c>
      <c r="AG9" s="69">
        <v>2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/>
      <c r="Y10" s="12"/>
      <c r="Z10" s="1"/>
      <c r="AA10" s="12"/>
      <c r="AB10" s="12"/>
      <c r="AC10" s="12"/>
      <c r="AD10" s="12"/>
      <c r="AE10" s="12"/>
      <c r="AF10" s="68"/>
      <c r="AG10" s="69"/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2020</v>
      </c>
      <c r="Y11" s="12" t="s">
        <v>35</v>
      </c>
      <c r="Z11" s="1" t="s">
        <v>36</v>
      </c>
      <c r="AA11" s="12">
        <v>10</v>
      </c>
      <c r="AB11" s="12">
        <v>0</v>
      </c>
      <c r="AC11" s="12">
        <v>1</v>
      </c>
      <c r="AD11" s="12">
        <v>11</v>
      </c>
      <c r="AE11" s="12">
        <v>36</v>
      </c>
      <c r="AF11" s="32">
        <v>0.55379999999999996</v>
      </c>
      <c r="AG11" s="19">
        <v>65</v>
      </c>
      <c r="AH11" s="40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70">
        <v>2021</v>
      </c>
      <c r="Y12" s="70" t="s">
        <v>37</v>
      </c>
      <c r="Z12" s="71" t="s">
        <v>36</v>
      </c>
      <c r="AA12" s="70">
        <v>15</v>
      </c>
      <c r="AB12" s="70">
        <v>0</v>
      </c>
      <c r="AC12" s="70">
        <v>2</v>
      </c>
      <c r="AD12" s="70">
        <v>9</v>
      </c>
      <c r="AE12" s="70">
        <v>50</v>
      </c>
      <c r="AF12" s="72">
        <v>0.5</v>
      </c>
      <c r="AG12" s="73">
        <v>100</v>
      </c>
      <c r="AH12" s="7"/>
      <c r="AI12" s="7"/>
      <c r="AJ12" s="7"/>
      <c r="AK12" s="7"/>
      <c r="AL12" s="10"/>
      <c r="AM12" s="12"/>
      <c r="AN12" s="12"/>
      <c r="AO12" s="12"/>
      <c r="AP12" s="12"/>
      <c r="AQ12" s="12"/>
      <c r="AR12" s="65"/>
      <c r="AS12" s="6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61" t="s">
        <v>13</v>
      </c>
      <c r="C13" s="62"/>
      <c r="D13" s="63"/>
      <c r="E13" s="36">
        <f>SUM(E4:E12)</f>
        <v>0</v>
      </c>
      <c r="F13" s="36">
        <f>SUM(F4:F12)</f>
        <v>0</v>
      </c>
      <c r="G13" s="36">
        <f>SUM(G4:G12)</f>
        <v>0</v>
      </c>
      <c r="H13" s="36">
        <f>SUM(H4:H12)</f>
        <v>0</v>
      </c>
      <c r="I13" s="36">
        <f>SUM(I4:I12)</f>
        <v>0</v>
      </c>
      <c r="J13" s="37">
        <v>0</v>
      </c>
      <c r="K13" s="21">
        <f>SUM(K4:K12)</f>
        <v>0</v>
      </c>
      <c r="L13" s="18"/>
      <c r="M13" s="29"/>
      <c r="N13" s="41"/>
      <c r="O13" s="42"/>
      <c r="P13" s="10"/>
      <c r="Q13" s="36">
        <f>SUM(Q4:Q12)</f>
        <v>0</v>
      </c>
      <c r="R13" s="36">
        <f>SUM(R4:R12)</f>
        <v>0</v>
      </c>
      <c r="S13" s="36">
        <f>SUM(S4:S12)</f>
        <v>0</v>
      </c>
      <c r="T13" s="36">
        <f>SUM(T4:T12)</f>
        <v>0</v>
      </c>
      <c r="U13" s="36">
        <f>SUM(U4:U12)</f>
        <v>0</v>
      </c>
      <c r="V13" s="15">
        <v>0</v>
      </c>
      <c r="W13" s="21">
        <f>SUM(W4:W12)</f>
        <v>0</v>
      </c>
      <c r="X13" s="64" t="s">
        <v>13</v>
      </c>
      <c r="Y13" s="11"/>
      <c r="Z13" s="9"/>
      <c r="AA13" s="36">
        <f>SUM(AA4:AA12)</f>
        <v>65</v>
      </c>
      <c r="AB13" s="36">
        <f>SUM(AB4:AB12)</f>
        <v>0</v>
      </c>
      <c r="AC13" s="36">
        <f>SUM(AC4:AC12)</f>
        <v>8</v>
      </c>
      <c r="AD13" s="36">
        <f>SUM(AD4:AD12)</f>
        <v>51</v>
      </c>
      <c r="AE13" s="36">
        <f>SUM(AE4:AE12)</f>
        <v>162</v>
      </c>
      <c r="AF13" s="37">
        <f>PRODUCT(AE13/AG13)</f>
        <v>0.48214285714285715</v>
      </c>
      <c r="AG13" s="21">
        <f>SUM(AG4:AG12)</f>
        <v>336</v>
      </c>
      <c r="AH13" s="18"/>
      <c r="AI13" s="29"/>
      <c r="AJ13" s="41"/>
      <c r="AK13" s="42"/>
      <c r="AL13" s="10"/>
      <c r="AM13" s="36">
        <f>SUM(AM4:AM12)</f>
        <v>6</v>
      </c>
      <c r="AN13" s="36">
        <f>SUM(AN4:AN12)</f>
        <v>0</v>
      </c>
      <c r="AO13" s="36">
        <f>SUM(AO4:AO12)</f>
        <v>10</v>
      </c>
      <c r="AP13" s="36">
        <f>SUM(AP4:AP12)</f>
        <v>0</v>
      </c>
      <c r="AQ13" s="36">
        <f>SUM(AQ4:AQ12)</f>
        <v>20</v>
      </c>
      <c r="AR13" s="37">
        <f>PRODUCT(AQ13/AS13)</f>
        <v>0.43478260869565216</v>
      </c>
      <c r="AS13" s="39">
        <f>SUM(AS4:AS12)</f>
        <v>46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38"/>
      <c r="K14" s="19"/>
      <c r="L14" s="10"/>
      <c r="M14" s="10"/>
      <c r="N14" s="10"/>
      <c r="O14" s="10"/>
      <c r="P14" s="16"/>
      <c r="Q14" s="16"/>
      <c r="R14" s="17"/>
      <c r="S14" s="16"/>
      <c r="T14" s="16"/>
      <c r="U14" s="10"/>
      <c r="V14" s="10"/>
      <c r="W14" s="19"/>
      <c r="X14" s="16"/>
      <c r="Y14" s="16"/>
      <c r="Z14" s="16"/>
      <c r="AA14" s="16"/>
      <c r="AB14" s="16"/>
      <c r="AC14" s="16"/>
      <c r="AD14" s="16"/>
      <c r="AE14" s="16"/>
      <c r="AF14" s="38"/>
      <c r="AG14" s="19"/>
      <c r="AH14" s="10"/>
      <c r="AI14" s="10"/>
      <c r="AJ14" s="10"/>
      <c r="AK14" s="10"/>
      <c r="AL14" s="16"/>
      <c r="AM14" s="16"/>
      <c r="AN14" s="17"/>
      <c r="AO14" s="16"/>
      <c r="AP14" s="16"/>
      <c r="AQ14" s="10"/>
      <c r="AR14" s="10"/>
      <c r="AS14" s="1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8" t="s">
        <v>16</v>
      </c>
      <c r="C15" s="49"/>
      <c r="D15" s="50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22</v>
      </c>
      <c r="O15" s="7" t="s">
        <v>21</v>
      </c>
      <c r="Q15" s="17"/>
      <c r="R15" s="17" t="s">
        <v>10</v>
      </c>
      <c r="S15" s="17"/>
      <c r="T15" s="54" t="s">
        <v>34</v>
      </c>
      <c r="U15" s="10"/>
      <c r="V15" s="19"/>
      <c r="W15" s="19"/>
      <c r="X15" s="43"/>
      <c r="Y15" s="43"/>
      <c r="Z15" s="43"/>
      <c r="AA15" s="43"/>
      <c r="AB15" s="43"/>
      <c r="AC15" s="17"/>
      <c r="AD15" s="17"/>
      <c r="AE15" s="17"/>
      <c r="AF15" s="16"/>
      <c r="AG15" s="16"/>
      <c r="AH15" s="16"/>
      <c r="AI15" s="16"/>
      <c r="AJ15" s="16"/>
      <c r="AK15" s="16"/>
      <c r="AM15" s="19"/>
      <c r="AN15" s="43"/>
      <c r="AO15" s="43"/>
      <c r="AP15" s="43"/>
      <c r="AQ15" s="43"/>
      <c r="AR15" s="43"/>
      <c r="AS15" s="43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51" t="s">
        <v>15</v>
      </c>
      <c r="C16" s="3"/>
      <c r="D16" s="52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60">
        <v>0</v>
      </c>
      <c r="K16" s="16"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54" t="s">
        <v>24</v>
      </c>
      <c r="U16" s="16"/>
      <c r="V16" s="16"/>
      <c r="W16" s="16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7"/>
      <c r="AO16" s="17"/>
      <c r="AP16" s="17"/>
      <c r="AQ16" s="17"/>
      <c r="AR16" s="17"/>
      <c r="AS16" s="17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3" t="s">
        <v>11</v>
      </c>
      <c r="C17" s="34"/>
      <c r="D17" s="35"/>
      <c r="E17" s="47">
        <f>PRODUCT(E13+Q13)</f>
        <v>0</v>
      </c>
      <c r="F17" s="47">
        <f>PRODUCT(F13+R13)</f>
        <v>0</v>
      </c>
      <c r="G17" s="47">
        <f>PRODUCT(G13+S13)</f>
        <v>0</v>
      </c>
      <c r="H17" s="47">
        <f>PRODUCT(H13+T13)</f>
        <v>0</v>
      </c>
      <c r="I17" s="47">
        <f>PRODUCT(I13+U13)</f>
        <v>0</v>
      </c>
      <c r="J17" s="60">
        <v>0</v>
      </c>
      <c r="K17" s="16">
        <f>PRODUCT(K13+W13)</f>
        <v>0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17" t="s">
        <v>38</v>
      </c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20" t="s">
        <v>12</v>
      </c>
      <c r="C18" s="31"/>
      <c r="D18" s="30"/>
      <c r="E18" s="47">
        <f>PRODUCT(AA13+AM13)</f>
        <v>71</v>
      </c>
      <c r="F18" s="47">
        <f>PRODUCT(AB13+AN13)</f>
        <v>0</v>
      </c>
      <c r="G18" s="47">
        <f>PRODUCT(AC13+AO13)</f>
        <v>18</v>
      </c>
      <c r="H18" s="47">
        <f>PRODUCT(AD13+AP13)</f>
        <v>51</v>
      </c>
      <c r="I18" s="47">
        <f>PRODUCT(AE13+AQ13)</f>
        <v>182</v>
      </c>
      <c r="J18" s="60">
        <f>PRODUCT(I18/K18)</f>
        <v>0.47643979057591623</v>
      </c>
      <c r="K18" s="10">
        <f>PRODUCT(AG13+AS13)</f>
        <v>382</v>
      </c>
      <c r="L18" s="53">
        <f>PRODUCT((F18+G18)/E18)</f>
        <v>0.25352112676056338</v>
      </c>
      <c r="M18" s="53">
        <f>PRODUCT(H18/E18)</f>
        <v>0.71830985915492962</v>
      </c>
      <c r="N18" s="53">
        <f>PRODUCT((F18+G18+H18)/E18)</f>
        <v>0.971830985915493</v>
      </c>
      <c r="O18" s="53">
        <f>PRODUCT(I18/E18)</f>
        <v>2.563380281690141</v>
      </c>
      <c r="Q18" s="17"/>
      <c r="R18" s="17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44" t="s">
        <v>13</v>
      </c>
      <c r="C19" s="45"/>
      <c r="D19" s="46"/>
      <c r="E19" s="47">
        <f>SUM(E16:E18)</f>
        <v>71</v>
      </c>
      <c r="F19" s="47">
        <f t="shared" ref="F19:I19" si="0">SUM(F16:F18)</f>
        <v>0</v>
      </c>
      <c r="G19" s="47">
        <f t="shared" si="0"/>
        <v>18</v>
      </c>
      <c r="H19" s="47">
        <f t="shared" si="0"/>
        <v>51</v>
      </c>
      <c r="I19" s="47">
        <f t="shared" si="0"/>
        <v>182</v>
      </c>
      <c r="J19" s="60">
        <f>PRODUCT(I19/K19)</f>
        <v>0.47643979057591623</v>
      </c>
      <c r="K19" s="16">
        <f>SUM(K16:K18)</f>
        <v>382</v>
      </c>
      <c r="L19" s="53">
        <f>PRODUCT((F19+G19)/E19)</f>
        <v>0.25352112676056338</v>
      </c>
      <c r="M19" s="53">
        <f>PRODUCT(H19/E19)</f>
        <v>0.71830985915492962</v>
      </c>
      <c r="N19" s="53">
        <f>PRODUCT((F19+G19+H19)/E19)</f>
        <v>0.971830985915493</v>
      </c>
      <c r="O19" s="53">
        <f>PRODUCT(I19/E19)</f>
        <v>2.563380281690141</v>
      </c>
      <c r="Q19" s="10"/>
      <c r="R19" s="10"/>
      <c r="S19" s="10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0"/>
      <c r="AL184" s="10"/>
    </row>
    <row r="185" spans="12:57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57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  <row r="217" spans="12:38" x14ac:dyDescent="0.25"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</row>
  </sheetData>
  <sortState ref="X11:AH12">
    <sortCondition ref="X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2021-09-06T18:29:50Z</dcterms:modified>
</cp:coreProperties>
</file>